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DDED" lockStructure="1"/>
  <bookViews>
    <workbookView xWindow="37780" yWindow="680" windowWidth="31820" windowHeight="17540"/>
  </bookViews>
  <sheets>
    <sheet name="List1" sheetId="1" r:id="rId1"/>
  </sheets>
  <definedNames>
    <definedName name="_xlnm._FilterDatabase" localSheetId="0" hidden="1">List1!$C$20:$Q$53</definedName>
    <definedName name="_xlnm.Print_Titles" localSheetId="0">List1!$18:$19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8" i="1" l="1"/>
  <c r="W28" i="1"/>
  <c r="X28" i="1"/>
  <c r="Y28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V27" i="1"/>
  <c r="W27" i="1"/>
  <c r="X27" i="1"/>
  <c r="Y27" i="1"/>
  <c r="Z27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27" i="1"/>
  <c r="AH28" i="1"/>
  <c r="AF28" i="1"/>
  <c r="AG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AE28" i="1"/>
  <c r="AD28" i="1"/>
  <c r="T53" i="1"/>
  <c r="O53" i="1"/>
  <c r="T52" i="1"/>
  <c r="O52" i="1"/>
  <c r="T51" i="1"/>
  <c r="O51" i="1"/>
  <c r="T50" i="1"/>
  <c r="O50" i="1"/>
  <c r="T49" i="1"/>
  <c r="O49" i="1"/>
  <c r="T48" i="1"/>
  <c r="O48" i="1"/>
  <c r="T47" i="1"/>
  <c r="O47" i="1"/>
  <c r="T46" i="1"/>
  <c r="O46" i="1"/>
  <c r="T45" i="1"/>
  <c r="O45" i="1"/>
  <c r="T44" i="1"/>
  <c r="O44" i="1"/>
  <c r="T43" i="1"/>
  <c r="O43" i="1"/>
  <c r="T42" i="1"/>
  <c r="O42" i="1"/>
  <c r="T41" i="1"/>
  <c r="O41" i="1"/>
  <c r="T40" i="1"/>
  <c r="O40" i="1"/>
  <c r="T39" i="1"/>
  <c r="O39" i="1"/>
  <c r="T38" i="1"/>
  <c r="O38" i="1"/>
  <c r="T37" i="1"/>
  <c r="O37" i="1"/>
  <c r="T36" i="1"/>
  <c r="O36" i="1"/>
  <c r="T35" i="1"/>
  <c r="O35" i="1"/>
  <c r="T34" i="1"/>
  <c r="O34" i="1"/>
  <c r="T33" i="1"/>
  <c r="O33" i="1"/>
  <c r="T31" i="1"/>
  <c r="O31" i="1"/>
  <c r="T30" i="1"/>
  <c r="O30" i="1"/>
  <c r="T29" i="1"/>
  <c r="O29" i="1"/>
  <c r="T28" i="1"/>
  <c r="O28" i="1"/>
  <c r="T32" i="1"/>
  <c r="U27" i="1"/>
  <c r="T27" i="1"/>
  <c r="E53" i="1"/>
  <c r="E52" i="1"/>
  <c r="E51" i="1"/>
  <c r="E50" i="1"/>
  <c r="E49" i="1"/>
  <c r="E48" i="1"/>
  <c r="E47" i="1"/>
  <c r="E46" i="1"/>
  <c r="E45" i="1"/>
  <c r="E2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O27" i="1"/>
  <c r="O32" i="1"/>
  <c r="O22" i="1"/>
</calcChain>
</file>

<file path=xl/sharedStrings.xml><?xml version="1.0" encoding="utf-8"?>
<sst xmlns="http://schemas.openxmlformats.org/spreadsheetml/2006/main" count="51" uniqueCount="47">
  <si>
    <t>Dojo</t>
  </si>
  <si>
    <t>A</t>
  </si>
  <si>
    <t>Nocleh v dojo (so/ne)</t>
  </si>
  <si>
    <t>VK</t>
  </si>
  <si>
    <t>nocleh</t>
  </si>
  <si>
    <t>Definice proměnných</t>
  </si>
  <si>
    <t>ubt1</t>
  </si>
  <si>
    <t>koef ČFK</t>
  </si>
  <si>
    <t>&gt;=19</t>
  </si>
  <si>
    <t>keiko &lt;19</t>
  </si>
  <si>
    <t>keiko  =&gt;19</t>
  </si>
  <si>
    <t>kombinace</t>
  </si>
  <si>
    <t>kombi</t>
  </si>
  <si>
    <t>Open</t>
  </si>
  <si>
    <t>2. závod</t>
  </si>
  <si>
    <t>1. závod</t>
  </si>
  <si>
    <t>3. závod</t>
  </si>
  <si>
    <t>korekce</t>
  </si>
  <si>
    <t>junioři</t>
  </si>
  <si>
    <t>ženy</t>
  </si>
  <si>
    <t>open</t>
  </si>
  <si>
    <t>ženy a open</t>
  </si>
  <si>
    <t>Turnaj TC</t>
  </si>
  <si>
    <t>Turnaj TC, kategorie</t>
  </si>
  <si>
    <t>seminař</t>
  </si>
  <si>
    <t>€</t>
  </si>
  <si>
    <t>Juniors</t>
  </si>
  <si>
    <t>Seminar</t>
  </si>
  <si>
    <t>Note</t>
  </si>
  <si>
    <t>Age</t>
  </si>
  <si>
    <t>Name</t>
  </si>
  <si>
    <t>Surname</t>
  </si>
  <si>
    <t>CFK/SKF Member</t>
  </si>
  <si>
    <t>Doe</t>
  </si>
  <si>
    <t>John</t>
  </si>
  <si>
    <t>SAT.</t>
  </si>
  <si>
    <t>SUN.</t>
  </si>
  <si>
    <t>PAYMENT</t>
  </si>
  <si>
    <t>To be completed by organizer</t>
  </si>
  <si>
    <t>Charge (€)</t>
  </si>
  <si>
    <t>Responsible person:</t>
  </si>
  <si>
    <t>Phone num.:</t>
  </si>
  <si>
    <t>For payment:</t>
  </si>
  <si>
    <t>Club/Dojo:</t>
  </si>
  <si>
    <t xml:space="preserve"> Ladies</t>
  </si>
  <si>
    <t>REGISTRATION FORM
Kendo seminar &amp; Technica Cup, Prague, 24 - 25. 2. 2018
Place: Střední průmyslová škola J. Gočára, Družstevní ochoz 3, Praha 4, GPS 50.054448,14.44679</t>
  </si>
  <si>
    <r>
      <t>FORM:</t>
    </r>
    <r>
      <rPr>
        <sz val="9"/>
        <rFont val="Arial"/>
        <family val="2"/>
      </rPr>
      <t xml:space="preserve"> Please send filled form by the deadline of February 16, 2018 at the following email address:</t>
    </r>
    <r>
      <rPr>
        <b/>
        <sz val="9"/>
        <color indexed="12"/>
        <rFont val="Arial"/>
        <family val="2"/>
      </rPr>
      <t xml:space="preserve"> lukas.andrlik@icloud.com</t>
    </r>
    <r>
      <rPr>
        <sz val="9"/>
        <rFont val="Arial"/>
        <family val="2"/>
      </rPr>
      <t xml:space="preserve">. We kindly ask you to pay 1 payment per club.
</t>
    </r>
    <r>
      <rPr>
        <b/>
        <sz val="9"/>
        <rFont val="Arial"/>
        <family val="2"/>
      </rPr>
      <t>PAYMENT:</t>
    </r>
    <r>
      <rPr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Please send the payment by Friday, January 16th at the latest. The account number:</t>
    </r>
    <r>
      <rPr>
        <sz val="9"/>
        <rFont val="Arial"/>
        <family val="2"/>
      </rPr>
      <t xml:space="preserve">  2400912497/2010, text "TC2018_club/dojo name".The amount of payment must agree with the price calculated on the entry form. Non-payment of fee in time the application is invalid.
</t>
    </r>
    <r>
      <rPr>
        <b/>
        <sz val="9"/>
        <rFont val="Arial"/>
        <family val="2"/>
      </rPr>
      <t>FILLING IN INSTRUCTIONS:</t>
    </r>
    <r>
      <rPr>
        <sz val="9"/>
        <rFont val="Arial"/>
        <family val="2"/>
      </rPr>
      <t xml:space="preserve"> Fill in only the white cells. Fill A (= participation). The price will be calculated. Empty field = abstention.  
</t>
    </r>
    <r>
      <rPr>
        <i/>
        <sz val="9"/>
        <rFont val="Arial"/>
        <family val="2"/>
      </rPr>
      <t xml:space="preserve">By submitting this form you agree to the above rules, guidelines and propositions published on http://www.sandomon.cz/technica-cup-en/. </t>
    </r>
    <r>
      <rPr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</si>
</sst>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7" fillId="2" borderId="5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Protection="1"/>
    <xf numFmtId="1" fontId="5" fillId="2" borderId="8" xfId="0" applyNumberFormat="1" applyFont="1" applyFill="1" applyBorder="1" applyAlignment="1" applyProtection="1">
      <alignment horizontal="center" vertical="center"/>
    </xf>
    <xf numFmtId="1" fontId="5" fillId="2" borderId="10" xfId="0" applyNumberFormat="1" applyFont="1" applyFill="1" applyBorder="1" applyAlignment="1" applyProtection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0" fillId="3" borderId="19" xfId="0" applyFill="1" applyBorder="1"/>
    <xf numFmtId="0" fontId="0" fillId="3" borderId="7" xfId="0" applyFill="1" applyBorder="1" applyAlignment="1">
      <alignment horizontal="center" vertical="center"/>
    </xf>
    <xf numFmtId="0" fontId="0" fillId="3" borderId="5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0" fillId="4" borderId="20" xfId="0" applyFill="1" applyBorder="1"/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0" fontId="0" fillId="4" borderId="22" xfId="0" applyFill="1" applyBorder="1"/>
    <xf numFmtId="0" fontId="10" fillId="5" borderId="23" xfId="0" applyFont="1" applyFill="1" applyBorder="1"/>
    <xf numFmtId="0" fontId="14" fillId="0" borderId="0" xfId="0" applyFont="1"/>
    <xf numFmtId="0" fontId="0" fillId="0" borderId="0" xfId="0" applyAlignment="1">
      <alignment horizontal="right"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20" xfId="0" applyBorder="1"/>
    <xf numFmtId="0" fontId="1" fillId="4" borderId="0" xfId="0" applyFont="1" applyFill="1" applyBorder="1" applyAlignment="1" applyProtection="1">
      <alignment horizontal="center" vertical="center" textRotation="90" wrapText="1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textRotation="90"/>
    </xf>
    <xf numFmtId="0" fontId="8" fillId="0" borderId="1" xfId="1" applyFont="1" applyBorder="1" applyAlignment="1" applyProtection="1"/>
    <xf numFmtId="0" fontId="0" fillId="0" borderId="1" xfId="0" applyBorder="1" applyProtection="1"/>
    <xf numFmtId="0" fontId="0" fillId="2" borderId="1" xfId="0" applyFill="1" applyBorder="1" applyProtection="1"/>
    <xf numFmtId="0" fontId="15" fillId="4" borderId="1" xfId="0" applyFont="1" applyFill="1" applyBorder="1" applyAlignment="1" applyProtection="1">
      <alignment horizontal="center" textRotation="90"/>
    </xf>
    <xf numFmtId="2" fontId="15" fillId="0" borderId="1" xfId="0" applyNumberFormat="1" applyFont="1" applyBorder="1" applyProtection="1"/>
    <xf numFmtId="0" fontId="1" fillId="3" borderId="24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" fontId="5" fillId="2" borderId="25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11" fillId="5" borderId="32" xfId="0" applyFont="1" applyFill="1" applyBorder="1" applyAlignment="1">
      <alignment vertical="center" wrapText="1"/>
    </xf>
    <xf numFmtId="0" fontId="11" fillId="5" borderId="33" xfId="0" applyFont="1" applyFill="1" applyBorder="1" applyAlignment="1">
      <alignment vertical="center" wrapText="1"/>
    </xf>
    <xf numFmtId="0" fontId="11" fillId="5" borderId="34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vertical="center" wrapText="1"/>
    </xf>
    <xf numFmtId="0" fontId="0" fillId="4" borderId="36" xfId="0" applyFill="1" applyBorder="1" applyAlignment="1"/>
    <xf numFmtId="0" fontId="0" fillId="4" borderId="37" xfId="0" applyFill="1" applyBorder="1" applyAlignment="1"/>
    <xf numFmtId="0" fontId="0" fillId="4" borderId="38" xfId="0" applyFill="1" applyBorder="1" applyAlignment="1"/>
    <xf numFmtId="0" fontId="1" fillId="3" borderId="2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4" borderId="20" xfId="0" applyFill="1" applyBorder="1" applyAlignment="1"/>
    <xf numFmtId="0" fontId="0" fillId="4" borderId="0" xfId="0" applyFill="1" applyAlignment="1"/>
    <xf numFmtId="0" fontId="0" fillId="4" borderId="21" xfId="0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4" borderId="28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right" vertic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1409700</xdr:colOff>
      <xdr:row>17</xdr:row>
      <xdr:rowOff>101600</xdr:rowOff>
    </xdr:from>
    <xdr:to>
      <xdr:col>16</xdr:col>
      <xdr:colOff>2057400</xdr:colOff>
      <xdr:row>17</xdr:row>
      <xdr:rowOff>685800</xdr:rowOff>
    </xdr:to>
    <xdr:pic>
      <xdr:nvPicPr>
        <xdr:cNvPr id="3" name="Picture 1" descr="SDM_white_transparent_292x265px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2527300"/>
          <a:ext cx="6477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L56"/>
  <sheetViews>
    <sheetView showGridLines="0" tabSelected="1" topLeftCell="A26" zoomScaleNormal="90" zoomScalePageLayoutView="90" workbookViewId="0">
      <selection activeCell="F29" sqref="F29"/>
    </sheetView>
  </sheetViews>
  <sheetFormatPr baseColWidth="10" defaultColWidth="8.83203125" defaultRowHeight="12" x14ac:dyDescent="0"/>
  <cols>
    <col min="1" max="1" width="1.5" customWidth="1"/>
    <col min="2" max="2" width="2.6640625" customWidth="1"/>
    <col min="3" max="3" width="13.5" style="1" customWidth="1"/>
    <col min="4" max="4" width="10.5" style="1" customWidth="1"/>
    <col min="5" max="5" width="16.5" style="1" customWidth="1"/>
    <col min="6" max="6" width="7" style="9" customWidth="1"/>
    <col min="7" max="8" width="6.33203125" style="1" customWidth="1"/>
    <col min="9" max="9" width="6.33203125" style="1" hidden="1" customWidth="1"/>
    <col min="10" max="10" width="8.33203125" style="1" hidden="1" customWidth="1"/>
    <col min="11" max="11" width="6.33203125" style="1" hidden="1" customWidth="1"/>
    <col min="12" max="14" width="6.33203125" style="1" customWidth="1"/>
    <col min="15" max="15" width="8.5" style="1" customWidth="1"/>
    <col min="16" max="16" width="7.1640625" style="1" customWidth="1"/>
    <col min="17" max="17" width="31.6640625" style="1" customWidth="1"/>
    <col min="18" max="18" width="1.83203125" style="10" hidden="1" customWidth="1"/>
    <col min="19" max="27" width="5.1640625" hidden="1" customWidth="1"/>
    <col min="28" max="28" width="2.5" hidden="1" customWidth="1"/>
    <col min="29" max="37" width="6.1640625" hidden="1" customWidth="1"/>
    <col min="38" max="38" width="8.83203125" hidden="1" customWidth="1"/>
  </cols>
  <sheetData>
    <row r="1" spans="5:7" ht="6" customHeight="1" thickBot="1"/>
    <row r="2" spans="5:7" hidden="1">
      <c r="E2" s="1">
        <v>4</v>
      </c>
      <c r="F2" s="9" t="s">
        <v>1</v>
      </c>
      <c r="G2" s="1" t="s">
        <v>18</v>
      </c>
    </row>
    <row r="3" spans="5:7" hidden="1">
      <c r="E3" s="1">
        <v>5</v>
      </c>
      <c r="G3" s="1" t="s">
        <v>19</v>
      </c>
    </row>
    <row r="4" spans="5:7" hidden="1">
      <c r="E4" s="1">
        <v>6</v>
      </c>
      <c r="G4" s="1" t="s">
        <v>20</v>
      </c>
    </row>
    <row r="5" spans="5:7" hidden="1">
      <c r="E5" s="1">
        <v>7</v>
      </c>
    </row>
    <row r="6" spans="5:7" hidden="1">
      <c r="E6" s="1">
        <v>8</v>
      </c>
    </row>
    <row r="7" spans="5:7" hidden="1">
      <c r="E7" s="1">
        <v>9</v>
      </c>
    </row>
    <row r="8" spans="5:7" hidden="1">
      <c r="E8" s="1">
        <v>10</v>
      </c>
    </row>
    <row r="9" spans="5:7" hidden="1">
      <c r="E9" s="1">
        <v>11</v>
      </c>
    </row>
    <row r="10" spans="5:7" hidden="1">
      <c r="E10" s="1">
        <v>12</v>
      </c>
    </row>
    <row r="11" spans="5:7" hidden="1">
      <c r="E11" s="1">
        <v>13</v>
      </c>
    </row>
    <row r="12" spans="5:7" hidden="1">
      <c r="E12" s="1">
        <v>14</v>
      </c>
    </row>
    <row r="13" spans="5:7" hidden="1">
      <c r="E13" s="1">
        <v>15</v>
      </c>
    </row>
    <row r="14" spans="5:7" ht="8.25" hidden="1" customHeight="1">
      <c r="E14" s="1">
        <v>16</v>
      </c>
    </row>
    <row r="15" spans="5:7" ht="11.25" hidden="1" customHeight="1">
      <c r="E15" s="1">
        <v>17</v>
      </c>
    </row>
    <row r="16" spans="5:7" ht="11.25" hidden="1" customHeight="1">
      <c r="E16" s="60">
        <v>18</v>
      </c>
    </row>
    <row r="17" spans="2:37" ht="11.25" hidden="1" customHeight="1" thickBot="1">
      <c r="E17" s="60" t="s">
        <v>8</v>
      </c>
    </row>
    <row r="18" spans="2:37" ht="61.5" customHeight="1" thickTop="1">
      <c r="B18" s="58"/>
      <c r="C18" s="83" t="s">
        <v>45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6"/>
      <c r="AK18" s="61"/>
    </row>
    <row r="19" spans="2:37" ht="7.5" customHeigh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2:37" ht="17.25" customHeight="1">
      <c r="B20" s="51"/>
      <c r="C20" s="79" t="s">
        <v>43</v>
      </c>
      <c r="D20" s="79"/>
      <c r="E20" s="81"/>
      <c r="F20" s="82"/>
      <c r="G20" s="52"/>
      <c r="H20" s="52"/>
      <c r="I20" s="52"/>
      <c r="J20" s="52"/>
      <c r="K20" s="52"/>
      <c r="L20" s="52"/>
      <c r="M20" s="52"/>
      <c r="N20" s="52"/>
      <c r="O20" s="53"/>
      <c r="P20" s="53"/>
      <c r="Q20" s="54"/>
    </row>
    <row r="21" spans="2:37" ht="17.25" customHeight="1">
      <c r="B21" s="51"/>
      <c r="C21" s="79" t="s">
        <v>40</v>
      </c>
      <c r="D21" s="80"/>
      <c r="E21" s="81"/>
      <c r="F21" s="82"/>
      <c r="G21" s="52"/>
      <c r="H21" s="52"/>
      <c r="I21" s="52"/>
      <c r="J21" s="52"/>
      <c r="K21" s="52"/>
      <c r="L21" s="52"/>
      <c r="M21" s="52"/>
      <c r="N21" s="52"/>
      <c r="O21" s="53"/>
      <c r="P21" s="64"/>
      <c r="Q21" s="54"/>
      <c r="R21" s="65"/>
      <c r="U21" s="59" t="s">
        <v>5</v>
      </c>
    </row>
    <row r="22" spans="2:37" ht="17.25" customHeight="1">
      <c r="B22" s="51"/>
      <c r="C22" s="79" t="s">
        <v>41</v>
      </c>
      <c r="D22" s="80"/>
      <c r="E22" s="15"/>
      <c r="F22" s="55"/>
      <c r="G22" s="81"/>
      <c r="H22" s="106"/>
      <c r="I22" s="106"/>
      <c r="J22" s="82"/>
      <c r="K22" s="52"/>
      <c r="L22" s="107" t="s">
        <v>42</v>
      </c>
      <c r="M22" s="107"/>
      <c r="N22" s="107"/>
      <c r="O22" s="56">
        <f>SUM(O28:O53)</f>
        <v>0</v>
      </c>
      <c r="P22" s="53" t="s">
        <v>25</v>
      </c>
      <c r="Q22" s="54"/>
    </row>
    <row r="23" spans="2:37" ht="7.5" customHeigh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</row>
    <row r="24" spans="2:37" ht="62" customHeight="1">
      <c r="B24" s="57"/>
      <c r="C24" s="104" t="s">
        <v>46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S24" s="17"/>
      <c r="T24" s="17"/>
    </row>
    <row r="25" spans="2:37" ht="12.75" customHeight="1">
      <c r="B25" s="42"/>
      <c r="C25" s="99" t="s">
        <v>31</v>
      </c>
      <c r="D25" s="99" t="s">
        <v>30</v>
      </c>
      <c r="E25" s="100" t="s">
        <v>0</v>
      </c>
      <c r="F25" s="101"/>
      <c r="G25" s="93"/>
      <c r="H25" s="90" t="s">
        <v>35</v>
      </c>
      <c r="I25" s="91"/>
      <c r="J25" s="92"/>
      <c r="K25" s="93"/>
      <c r="L25" s="94" t="s">
        <v>36</v>
      </c>
      <c r="M25" s="90"/>
      <c r="N25" s="95"/>
      <c r="O25" s="102" t="s">
        <v>37</v>
      </c>
      <c r="P25" s="103"/>
      <c r="Q25" s="43"/>
    </row>
    <row r="26" spans="2:37" ht="80" customHeight="1">
      <c r="B26" s="44"/>
      <c r="C26" s="99"/>
      <c r="D26" s="99"/>
      <c r="E26" s="100"/>
      <c r="F26" s="45" t="s">
        <v>29</v>
      </c>
      <c r="G26" s="46" t="s">
        <v>32</v>
      </c>
      <c r="H26" s="46" t="s">
        <v>27</v>
      </c>
      <c r="I26" s="47" t="s">
        <v>22</v>
      </c>
      <c r="J26" s="47" t="s">
        <v>23</v>
      </c>
      <c r="K26" s="46" t="s">
        <v>2</v>
      </c>
      <c r="L26" s="46" t="s">
        <v>26</v>
      </c>
      <c r="M26" s="74" t="s">
        <v>44</v>
      </c>
      <c r="N26" s="48" t="s">
        <v>13</v>
      </c>
      <c r="O26" s="49" t="s">
        <v>39</v>
      </c>
      <c r="P26" s="49" t="s">
        <v>38</v>
      </c>
      <c r="Q26" s="50" t="s">
        <v>28</v>
      </c>
      <c r="S26" s="66" t="s">
        <v>24</v>
      </c>
      <c r="T26" s="66" t="s">
        <v>3</v>
      </c>
      <c r="U26" s="66" t="s">
        <v>4</v>
      </c>
      <c r="V26" s="66" t="s">
        <v>15</v>
      </c>
      <c r="W26" s="66" t="s">
        <v>14</v>
      </c>
      <c r="X26" s="66" t="s">
        <v>16</v>
      </c>
      <c r="Y26" s="66" t="s">
        <v>12</v>
      </c>
      <c r="Z26" s="66" t="s">
        <v>17</v>
      </c>
      <c r="AA26" s="66"/>
      <c r="AB26" s="67"/>
      <c r="AC26" s="68" t="s">
        <v>6</v>
      </c>
      <c r="AD26" s="68" t="s">
        <v>9</v>
      </c>
      <c r="AE26" s="68" t="s">
        <v>10</v>
      </c>
      <c r="AF26" s="68" t="s">
        <v>18</v>
      </c>
      <c r="AG26" s="68" t="s">
        <v>21</v>
      </c>
      <c r="AH26" s="68" t="s">
        <v>11</v>
      </c>
      <c r="AI26" s="68"/>
      <c r="AJ26" s="68"/>
      <c r="AK26" s="72" t="s">
        <v>7</v>
      </c>
    </row>
    <row r="27" spans="2:37" ht="15.75" customHeight="1">
      <c r="B27" s="18"/>
      <c r="C27" s="78" t="s">
        <v>33</v>
      </c>
      <c r="D27" s="78" t="s">
        <v>34</v>
      </c>
      <c r="E27" s="22"/>
      <c r="F27" s="20">
        <v>7</v>
      </c>
      <c r="G27" s="62"/>
      <c r="H27" s="19" t="s">
        <v>1</v>
      </c>
      <c r="I27" s="20"/>
      <c r="J27" s="21"/>
      <c r="K27" s="62" t="s">
        <v>1</v>
      </c>
      <c r="L27" s="62" t="s">
        <v>1</v>
      </c>
      <c r="M27" s="75"/>
      <c r="N27" s="63"/>
      <c r="O27" s="35">
        <f>S27+T27+U27+Y27+Z27</f>
        <v>12</v>
      </c>
      <c r="P27" s="36"/>
      <c r="Q27" s="23"/>
      <c r="S27" s="67">
        <f>IF(H27="",0,IF(AND(H27="A",F27&lt;19,G27=""),AD$28,IF(AND(H27="A",F27&lt;19,G27="A"),AD$27,IF(AND(H27="A",F27="&gt;=19",G27="A"),AE$27,AE$28))))</f>
        <v>7</v>
      </c>
      <c r="T27" s="67">
        <f>IF(F27&lt;=6,0,IF(I27="A",AF$27,0))</f>
        <v>0</v>
      </c>
      <c r="U27" s="67">
        <f>IF(F27&lt;=6,0,IF(AND(OR(F27&lt;7,F27=""),K27="A"),0,IF(AND(OR(F27="&gt;=19",F27&gt;=7),K27="A"),AC$27,0)))</f>
        <v>0</v>
      </c>
      <c r="V27" s="67">
        <f>IF(F27&lt;=6,0,IF(L27="",0,IF(AND(L27="A",F27&lt;19,G27=""),AF$28,IF(AND(L27="A",F27&lt;19,G27="A"),AF$27,IF(AND(L27="A",F27="&gt;=19",G27="A"),AG$27,AG$28)))))</f>
        <v>5</v>
      </c>
      <c r="W27" s="67">
        <f>IF(F27&lt;=6,0,IF(M27="",0,IF(AND(M27="A",F27&lt;19,G27=""),AG$28,IF(AND(M27="A",F27&lt;19,G27="A"),AG$27,IF(AND(M27="A",F27="&gt;=19",G27="A"),AG$27,AG$28)))))</f>
        <v>0</v>
      </c>
      <c r="X27" s="67">
        <f>IF(F27&lt;=6,0,IF(N27="",0,IF(AND(N27="A",F27&lt;19,G27=""),AG$28,IF(AND(N27="A",F27&lt;19,G27="A"),AG$27,IF(AND(N27="A",F27="&gt;=19",G27="A"),AG$27,AG$28)))))</f>
        <v>0</v>
      </c>
      <c r="Y27" s="67">
        <f>IF(G27="A",IF(V27+W27+X27&gt;AH$27,AH$27,0),IF(V27+W27+X27&gt;AH$28,AH$28,0))</f>
        <v>0</v>
      </c>
      <c r="Z27" s="67">
        <f>IF(Y27=0,V27+W27+X27,0)</f>
        <v>5</v>
      </c>
      <c r="AA27" s="67"/>
      <c r="AB27" s="67"/>
      <c r="AC27" s="69">
        <v>0</v>
      </c>
      <c r="AD27" s="70">
        <v>5</v>
      </c>
      <c r="AE27" s="70">
        <v>11</v>
      </c>
      <c r="AF27" s="70">
        <v>4</v>
      </c>
      <c r="AG27" s="70">
        <v>10</v>
      </c>
      <c r="AH27" s="70">
        <v>11</v>
      </c>
      <c r="AI27" s="70">
        <v>0</v>
      </c>
      <c r="AJ27" s="70">
        <v>0</v>
      </c>
      <c r="AK27" s="73">
        <v>1.3</v>
      </c>
    </row>
    <row r="28" spans="2:37" ht="20" customHeight="1">
      <c r="B28" s="41">
        <v>1</v>
      </c>
      <c r="C28" s="12"/>
      <c r="D28" s="12"/>
      <c r="E28" s="39" t="str">
        <f t="shared" ref="E28:E53" si="0">IF(C28="","",E$20)</f>
        <v/>
      </c>
      <c r="F28" s="16"/>
      <c r="G28" s="13"/>
      <c r="H28" s="13"/>
      <c r="I28" s="16"/>
      <c r="J28" s="14"/>
      <c r="K28" s="13"/>
      <c r="L28" s="13"/>
      <c r="M28" s="76"/>
      <c r="N28" s="31"/>
      <c r="O28" s="35">
        <f t="shared" ref="O28:O53" si="1">S28+T28+U28+Y28+Z28</f>
        <v>0</v>
      </c>
      <c r="P28" s="40"/>
      <c r="Q28" s="33"/>
      <c r="S28" s="67">
        <f t="shared" ref="S28:S53" si="2">IF(H28="",0,IF(AND(H28="A",F28&lt;19,G28=""),AD$28,IF(AND(H28="A",F28&lt;19,G28="A"),AD$27,IF(AND(H28="A",F28="&gt;=19",G28="A"),AE$27,AE$28))))</f>
        <v>0</v>
      </c>
      <c r="T28" s="67">
        <f t="shared" ref="T28:T53" si="3">IF(F28&lt;=6,0,IF(I28="A",AF$27,0))</f>
        <v>0</v>
      </c>
      <c r="U28" s="67">
        <f t="shared" ref="U28:U53" si="4">IF(F28&lt;=6,0,IF(AND(OR(F28&lt;7,F28=""),K28="A"),0,IF(AND(OR(F28="&gt;=19",F28&gt;=7),K28="A"),AC$27,0)))</f>
        <v>0</v>
      </c>
      <c r="V28" s="67">
        <f t="shared" ref="V28:V53" si="5">IF(F28&lt;=6,0,IF(L28="",0,IF(AND(L28="A",F28&lt;19,G28=""),AF$28,IF(AND(L28="A",F28&lt;19,G28="A"),AF$27,IF(AND(L28="A",F28="&gt;=19",G28="A"),AG$27,AG$28)))))</f>
        <v>0</v>
      </c>
      <c r="W28" s="67">
        <f t="shared" ref="W28:W53" si="6">IF(F28&lt;=6,0,IF(M28="",0,IF(AND(M28="A",F28&lt;19,G28=""),AG$28,IF(AND(M28="A",F28&lt;19,G28="A"),AG$27,IF(AND(M28="A",F28="&gt;=19",G28="A"),AG$27,AG$28)))))</f>
        <v>0</v>
      </c>
      <c r="X28" s="67">
        <f t="shared" ref="X28:X53" si="7">IF(F28&lt;=6,0,IF(N28="",0,IF(AND(N28="A",F28&lt;19,G28=""),AG$28,IF(AND(N28="A",F28&lt;19,G28="A"),AG$27,IF(AND(N28="A",F28="&gt;=19",G28="A"),AG$27,AG$28)))))</f>
        <v>0</v>
      </c>
      <c r="Y28" s="67">
        <f t="shared" ref="Y28:Y53" si="8">IF(G28="A",IF(V28+W28+X28&gt;AH$27,AH$27,0),IF(V28+W28+X28&gt;AH$28,AH$28,0))</f>
        <v>0</v>
      </c>
      <c r="Z28" s="67">
        <f t="shared" ref="Z28:Z53" si="9">IF(Y28=0,V28+W28+X28,0)</f>
        <v>0</v>
      </c>
      <c r="AA28" s="67"/>
      <c r="AB28" s="67"/>
      <c r="AC28" s="67"/>
      <c r="AD28" s="71">
        <f>ROUND(AD27*AK27,0)</f>
        <v>7</v>
      </c>
      <c r="AE28" s="71">
        <f>ROUND(AE27*AK27,0)</f>
        <v>14</v>
      </c>
      <c r="AF28" s="71">
        <f>ROUND(AF27*AK27,0)</f>
        <v>5</v>
      </c>
      <c r="AG28" s="71">
        <f>ROUND(AG27*AK27 - 1,0)</f>
        <v>12</v>
      </c>
      <c r="AH28" s="71">
        <f>ROUND(AE27*AK27,0)</f>
        <v>14</v>
      </c>
      <c r="AI28" s="71"/>
      <c r="AJ28" s="71"/>
      <c r="AK28" s="67"/>
    </row>
    <row r="29" spans="2:37" ht="20" customHeight="1">
      <c r="B29" s="41">
        <f>B28+1</f>
        <v>2</v>
      </c>
      <c r="C29" s="12"/>
      <c r="D29" s="12"/>
      <c r="E29" s="39" t="str">
        <f t="shared" si="0"/>
        <v/>
      </c>
      <c r="F29" s="16"/>
      <c r="G29" s="13"/>
      <c r="H29" s="13"/>
      <c r="I29" s="16"/>
      <c r="J29" s="14"/>
      <c r="K29" s="13"/>
      <c r="L29" s="13"/>
      <c r="M29" s="76"/>
      <c r="N29" s="31"/>
      <c r="O29" s="35">
        <f t="shared" si="1"/>
        <v>0</v>
      </c>
      <c r="P29" s="40"/>
      <c r="Q29" s="33"/>
      <c r="S29" s="67">
        <f t="shared" si="2"/>
        <v>0</v>
      </c>
      <c r="T29" s="67">
        <f t="shared" si="3"/>
        <v>0</v>
      </c>
      <c r="U29" s="67">
        <f t="shared" si="4"/>
        <v>0</v>
      </c>
      <c r="V29" s="67">
        <f t="shared" si="5"/>
        <v>0</v>
      </c>
      <c r="W29" s="67">
        <f t="shared" si="6"/>
        <v>0</v>
      </c>
      <c r="X29" s="67">
        <f t="shared" si="7"/>
        <v>0</v>
      </c>
      <c r="Y29" s="67">
        <f t="shared" si="8"/>
        <v>0</v>
      </c>
      <c r="Z29" s="67">
        <f t="shared" si="9"/>
        <v>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2:37" ht="20" customHeight="1">
      <c r="B30" s="41">
        <f t="shared" ref="B30:B35" si="10">B29+1</f>
        <v>3</v>
      </c>
      <c r="C30" s="12"/>
      <c r="D30" s="12"/>
      <c r="E30" s="39" t="str">
        <f t="shared" si="0"/>
        <v/>
      </c>
      <c r="F30" s="16"/>
      <c r="G30" s="13"/>
      <c r="H30" s="13"/>
      <c r="I30" s="16"/>
      <c r="J30" s="14"/>
      <c r="K30" s="13"/>
      <c r="L30" s="13"/>
      <c r="M30" s="76"/>
      <c r="N30" s="31"/>
      <c r="O30" s="35">
        <f t="shared" si="1"/>
        <v>0</v>
      </c>
      <c r="P30" s="40"/>
      <c r="Q30" s="33"/>
      <c r="S30" s="67">
        <f t="shared" si="2"/>
        <v>0</v>
      </c>
      <c r="T30" s="67">
        <f t="shared" si="3"/>
        <v>0</v>
      </c>
      <c r="U30" s="67">
        <f t="shared" si="4"/>
        <v>0</v>
      </c>
      <c r="V30" s="67">
        <f t="shared" si="5"/>
        <v>0</v>
      </c>
      <c r="W30" s="67">
        <f t="shared" si="6"/>
        <v>0</v>
      </c>
      <c r="X30" s="67">
        <f t="shared" si="7"/>
        <v>0</v>
      </c>
      <c r="Y30" s="67">
        <f t="shared" si="8"/>
        <v>0</v>
      </c>
      <c r="Z30" s="67">
        <f t="shared" si="9"/>
        <v>0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2:37" ht="20" customHeight="1">
      <c r="B31" s="41">
        <f t="shared" si="10"/>
        <v>4</v>
      </c>
      <c r="C31" s="12"/>
      <c r="D31" s="12"/>
      <c r="E31" s="39" t="str">
        <f t="shared" si="0"/>
        <v/>
      </c>
      <c r="F31" s="16"/>
      <c r="G31" s="13"/>
      <c r="H31" s="13"/>
      <c r="I31" s="16"/>
      <c r="J31" s="14"/>
      <c r="K31" s="13"/>
      <c r="L31" s="13"/>
      <c r="M31" s="76"/>
      <c r="N31" s="31"/>
      <c r="O31" s="35">
        <f t="shared" si="1"/>
        <v>0</v>
      </c>
      <c r="P31" s="40"/>
      <c r="Q31" s="33"/>
      <c r="S31" s="67">
        <f t="shared" si="2"/>
        <v>0</v>
      </c>
      <c r="T31" s="67">
        <f t="shared" si="3"/>
        <v>0</v>
      </c>
      <c r="U31" s="67">
        <f t="shared" si="4"/>
        <v>0</v>
      </c>
      <c r="V31" s="67">
        <f t="shared" si="5"/>
        <v>0</v>
      </c>
      <c r="W31" s="67">
        <f t="shared" si="6"/>
        <v>0</v>
      </c>
      <c r="X31" s="67">
        <f t="shared" si="7"/>
        <v>0</v>
      </c>
      <c r="Y31" s="67">
        <f t="shared" si="8"/>
        <v>0</v>
      </c>
      <c r="Z31" s="67">
        <f t="shared" si="9"/>
        <v>0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2:37" ht="20" customHeight="1">
      <c r="B32" s="41">
        <f t="shared" si="10"/>
        <v>5</v>
      </c>
      <c r="C32" s="12"/>
      <c r="D32" s="12"/>
      <c r="E32" s="39" t="str">
        <f t="shared" si="0"/>
        <v/>
      </c>
      <c r="F32" s="16"/>
      <c r="G32" s="13"/>
      <c r="H32" s="13"/>
      <c r="I32" s="16"/>
      <c r="J32" s="14"/>
      <c r="K32" s="13"/>
      <c r="L32" s="13"/>
      <c r="M32" s="76"/>
      <c r="N32" s="31"/>
      <c r="O32" s="35">
        <f t="shared" si="1"/>
        <v>0</v>
      </c>
      <c r="P32" s="40"/>
      <c r="Q32" s="33"/>
      <c r="S32" s="67">
        <f t="shared" si="2"/>
        <v>0</v>
      </c>
      <c r="T32" s="67">
        <f t="shared" si="3"/>
        <v>0</v>
      </c>
      <c r="U32" s="67">
        <f t="shared" si="4"/>
        <v>0</v>
      </c>
      <c r="V32" s="67">
        <f t="shared" si="5"/>
        <v>0</v>
      </c>
      <c r="W32" s="67">
        <f t="shared" si="6"/>
        <v>0</v>
      </c>
      <c r="X32" s="67">
        <f t="shared" si="7"/>
        <v>0</v>
      </c>
      <c r="Y32" s="67">
        <f t="shared" si="8"/>
        <v>0</v>
      </c>
      <c r="Z32" s="67">
        <f t="shared" si="9"/>
        <v>0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37" ht="20" customHeight="1">
      <c r="B33" s="41">
        <f t="shared" si="10"/>
        <v>6</v>
      </c>
      <c r="C33" s="12"/>
      <c r="D33" s="12"/>
      <c r="E33" s="39" t="str">
        <f t="shared" si="0"/>
        <v/>
      </c>
      <c r="F33" s="16"/>
      <c r="G33" s="13"/>
      <c r="H33" s="13"/>
      <c r="I33" s="16"/>
      <c r="J33" s="14"/>
      <c r="K33" s="13"/>
      <c r="L33" s="13"/>
      <c r="M33" s="76"/>
      <c r="N33" s="31"/>
      <c r="O33" s="35">
        <f t="shared" si="1"/>
        <v>0</v>
      </c>
      <c r="P33" s="40"/>
      <c r="Q33" s="33"/>
      <c r="S33" s="67">
        <f t="shared" si="2"/>
        <v>0</v>
      </c>
      <c r="T33" s="67">
        <f t="shared" si="3"/>
        <v>0</v>
      </c>
      <c r="U33" s="67">
        <f t="shared" si="4"/>
        <v>0</v>
      </c>
      <c r="V33" s="67">
        <f t="shared" si="5"/>
        <v>0</v>
      </c>
      <c r="W33" s="67">
        <f t="shared" si="6"/>
        <v>0</v>
      </c>
      <c r="X33" s="67">
        <f t="shared" si="7"/>
        <v>0</v>
      </c>
      <c r="Y33" s="67">
        <f t="shared" si="8"/>
        <v>0</v>
      </c>
      <c r="Z33" s="67">
        <f t="shared" si="9"/>
        <v>0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37" ht="20" customHeight="1">
      <c r="B34" s="41">
        <f t="shared" si="10"/>
        <v>7</v>
      </c>
      <c r="C34" s="12"/>
      <c r="D34" s="12"/>
      <c r="E34" s="39" t="str">
        <f t="shared" si="0"/>
        <v/>
      </c>
      <c r="F34" s="16"/>
      <c r="G34" s="13"/>
      <c r="H34" s="13"/>
      <c r="I34" s="16"/>
      <c r="J34" s="14"/>
      <c r="K34" s="13"/>
      <c r="L34" s="13"/>
      <c r="M34" s="76"/>
      <c r="N34" s="31"/>
      <c r="O34" s="35">
        <f t="shared" si="1"/>
        <v>0</v>
      </c>
      <c r="P34" s="40"/>
      <c r="Q34" s="33"/>
      <c r="S34" s="67">
        <f t="shared" si="2"/>
        <v>0</v>
      </c>
      <c r="T34" s="67">
        <f t="shared" si="3"/>
        <v>0</v>
      </c>
      <c r="U34" s="67">
        <f t="shared" si="4"/>
        <v>0</v>
      </c>
      <c r="V34" s="67">
        <f t="shared" si="5"/>
        <v>0</v>
      </c>
      <c r="W34" s="67">
        <f t="shared" si="6"/>
        <v>0</v>
      </c>
      <c r="X34" s="67">
        <f t="shared" si="7"/>
        <v>0</v>
      </c>
      <c r="Y34" s="67">
        <f t="shared" si="8"/>
        <v>0</v>
      </c>
      <c r="Z34" s="67">
        <f t="shared" si="9"/>
        <v>0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2:37" ht="20" customHeight="1">
      <c r="B35" s="41">
        <f t="shared" si="10"/>
        <v>8</v>
      </c>
      <c r="C35" s="12"/>
      <c r="D35" s="12"/>
      <c r="E35" s="39" t="str">
        <f t="shared" si="0"/>
        <v/>
      </c>
      <c r="F35" s="16"/>
      <c r="G35" s="13"/>
      <c r="H35" s="13"/>
      <c r="I35" s="16"/>
      <c r="J35" s="14"/>
      <c r="K35" s="13"/>
      <c r="L35" s="13"/>
      <c r="M35" s="76"/>
      <c r="N35" s="31"/>
      <c r="O35" s="35">
        <f t="shared" si="1"/>
        <v>0</v>
      </c>
      <c r="P35" s="40"/>
      <c r="Q35" s="33"/>
      <c r="S35" s="67">
        <f t="shared" si="2"/>
        <v>0</v>
      </c>
      <c r="T35" s="67">
        <f t="shared" si="3"/>
        <v>0</v>
      </c>
      <c r="U35" s="67">
        <f t="shared" si="4"/>
        <v>0</v>
      </c>
      <c r="V35" s="67">
        <f t="shared" si="5"/>
        <v>0</v>
      </c>
      <c r="W35" s="67">
        <f t="shared" si="6"/>
        <v>0</v>
      </c>
      <c r="X35" s="67">
        <f t="shared" si="7"/>
        <v>0</v>
      </c>
      <c r="Y35" s="67">
        <f t="shared" si="8"/>
        <v>0</v>
      </c>
      <c r="Z35" s="67">
        <f t="shared" si="9"/>
        <v>0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2:37" ht="20" customHeight="1">
      <c r="B36" s="41">
        <f>B35+1</f>
        <v>9</v>
      </c>
      <c r="C36" s="12"/>
      <c r="D36" s="12"/>
      <c r="E36" s="39" t="str">
        <f t="shared" si="0"/>
        <v/>
      </c>
      <c r="F36" s="16"/>
      <c r="G36" s="13"/>
      <c r="H36" s="13"/>
      <c r="I36" s="16"/>
      <c r="J36" s="14"/>
      <c r="K36" s="13"/>
      <c r="L36" s="13"/>
      <c r="M36" s="76"/>
      <c r="N36" s="31"/>
      <c r="O36" s="35">
        <f t="shared" si="1"/>
        <v>0</v>
      </c>
      <c r="P36" s="40"/>
      <c r="Q36" s="33"/>
      <c r="S36" s="67">
        <f t="shared" si="2"/>
        <v>0</v>
      </c>
      <c r="T36" s="67">
        <f t="shared" si="3"/>
        <v>0</v>
      </c>
      <c r="U36" s="67">
        <f t="shared" si="4"/>
        <v>0</v>
      </c>
      <c r="V36" s="67">
        <f t="shared" si="5"/>
        <v>0</v>
      </c>
      <c r="W36" s="67">
        <f t="shared" si="6"/>
        <v>0</v>
      </c>
      <c r="X36" s="67">
        <f t="shared" si="7"/>
        <v>0</v>
      </c>
      <c r="Y36" s="67">
        <f t="shared" si="8"/>
        <v>0</v>
      </c>
      <c r="Z36" s="67">
        <f t="shared" si="9"/>
        <v>0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2:37" ht="20" customHeight="1">
      <c r="B37" s="41">
        <f t="shared" ref="B37:B53" si="11">B36+1</f>
        <v>10</v>
      </c>
      <c r="C37" s="12"/>
      <c r="D37" s="12"/>
      <c r="E37" s="39" t="str">
        <f t="shared" si="0"/>
        <v/>
      </c>
      <c r="F37" s="16"/>
      <c r="G37" s="13"/>
      <c r="H37" s="13"/>
      <c r="I37" s="16"/>
      <c r="J37" s="14"/>
      <c r="K37" s="13"/>
      <c r="L37" s="13"/>
      <c r="M37" s="76"/>
      <c r="N37" s="31"/>
      <c r="O37" s="35">
        <f t="shared" si="1"/>
        <v>0</v>
      </c>
      <c r="P37" s="40"/>
      <c r="Q37" s="33"/>
      <c r="S37" s="67">
        <f t="shared" si="2"/>
        <v>0</v>
      </c>
      <c r="T37" s="67">
        <f t="shared" si="3"/>
        <v>0</v>
      </c>
      <c r="U37" s="67">
        <f t="shared" si="4"/>
        <v>0</v>
      </c>
      <c r="V37" s="67">
        <f t="shared" si="5"/>
        <v>0</v>
      </c>
      <c r="W37" s="67">
        <f t="shared" si="6"/>
        <v>0</v>
      </c>
      <c r="X37" s="67">
        <f t="shared" si="7"/>
        <v>0</v>
      </c>
      <c r="Y37" s="67">
        <f t="shared" si="8"/>
        <v>0</v>
      </c>
      <c r="Z37" s="67">
        <f t="shared" si="9"/>
        <v>0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2:37" ht="20" customHeight="1">
      <c r="B38" s="41">
        <f t="shared" si="11"/>
        <v>11</v>
      </c>
      <c r="C38" s="12"/>
      <c r="D38" s="12"/>
      <c r="E38" s="39" t="str">
        <f t="shared" si="0"/>
        <v/>
      </c>
      <c r="F38" s="16"/>
      <c r="G38" s="13"/>
      <c r="H38" s="13"/>
      <c r="I38" s="16"/>
      <c r="J38" s="14"/>
      <c r="K38" s="13"/>
      <c r="L38" s="13"/>
      <c r="M38" s="76"/>
      <c r="N38" s="31"/>
      <c r="O38" s="35">
        <f t="shared" si="1"/>
        <v>0</v>
      </c>
      <c r="P38" s="40"/>
      <c r="Q38" s="33"/>
      <c r="S38" s="67">
        <f t="shared" si="2"/>
        <v>0</v>
      </c>
      <c r="T38" s="67">
        <f t="shared" si="3"/>
        <v>0</v>
      </c>
      <c r="U38" s="67">
        <f t="shared" si="4"/>
        <v>0</v>
      </c>
      <c r="V38" s="67">
        <f t="shared" si="5"/>
        <v>0</v>
      </c>
      <c r="W38" s="67">
        <f t="shared" si="6"/>
        <v>0</v>
      </c>
      <c r="X38" s="67">
        <f t="shared" si="7"/>
        <v>0</v>
      </c>
      <c r="Y38" s="67">
        <f t="shared" si="8"/>
        <v>0</v>
      </c>
      <c r="Z38" s="67">
        <f t="shared" si="9"/>
        <v>0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2:37" ht="20" customHeight="1">
      <c r="B39" s="41">
        <f t="shared" si="11"/>
        <v>12</v>
      </c>
      <c r="C39" s="12"/>
      <c r="D39" s="12"/>
      <c r="E39" s="39" t="str">
        <f t="shared" si="0"/>
        <v/>
      </c>
      <c r="F39" s="16"/>
      <c r="G39" s="13"/>
      <c r="H39" s="13"/>
      <c r="I39" s="16"/>
      <c r="J39" s="14"/>
      <c r="K39" s="13"/>
      <c r="L39" s="13"/>
      <c r="M39" s="76"/>
      <c r="N39" s="31"/>
      <c r="O39" s="35">
        <f t="shared" si="1"/>
        <v>0</v>
      </c>
      <c r="P39" s="40"/>
      <c r="Q39" s="33"/>
      <c r="S39" s="67">
        <f t="shared" si="2"/>
        <v>0</v>
      </c>
      <c r="T39" s="67">
        <f t="shared" si="3"/>
        <v>0</v>
      </c>
      <c r="U39" s="67">
        <f t="shared" si="4"/>
        <v>0</v>
      </c>
      <c r="V39" s="67">
        <f t="shared" si="5"/>
        <v>0</v>
      </c>
      <c r="W39" s="67">
        <f t="shared" si="6"/>
        <v>0</v>
      </c>
      <c r="X39" s="67">
        <f t="shared" si="7"/>
        <v>0</v>
      </c>
      <c r="Y39" s="67">
        <f t="shared" si="8"/>
        <v>0</v>
      </c>
      <c r="Z39" s="67">
        <f t="shared" si="9"/>
        <v>0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2:37" ht="20" customHeight="1">
      <c r="B40" s="41">
        <f t="shared" si="11"/>
        <v>13</v>
      </c>
      <c r="C40" s="12"/>
      <c r="D40" s="12"/>
      <c r="E40" s="39" t="str">
        <f t="shared" si="0"/>
        <v/>
      </c>
      <c r="F40" s="16"/>
      <c r="G40" s="13"/>
      <c r="H40" s="13"/>
      <c r="I40" s="16"/>
      <c r="J40" s="14"/>
      <c r="K40" s="13"/>
      <c r="L40" s="13"/>
      <c r="M40" s="76"/>
      <c r="N40" s="31"/>
      <c r="O40" s="35">
        <f t="shared" si="1"/>
        <v>0</v>
      </c>
      <c r="P40" s="40"/>
      <c r="Q40" s="33"/>
      <c r="S40" s="67">
        <f t="shared" si="2"/>
        <v>0</v>
      </c>
      <c r="T40" s="67">
        <f t="shared" si="3"/>
        <v>0</v>
      </c>
      <c r="U40" s="67">
        <f t="shared" si="4"/>
        <v>0</v>
      </c>
      <c r="V40" s="67">
        <f t="shared" si="5"/>
        <v>0</v>
      </c>
      <c r="W40" s="67">
        <f t="shared" si="6"/>
        <v>0</v>
      </c>
      <c r="X40" s="67">
        <f t="shared" si="7"/>
        <v>0</v>
      </c>
      <c r="Y40" s="67">
        <f t="shared" si="8"/>
        <v>0</v>
      </c>
      <c r="Z40" s="67">
        <f t="shared" si="9"/>
        <v>0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2:37" ht="20" customHeight="1">
      <c r="B41" s="41">
        <f t="shared" si="11"/>
        <v>14</v>
      </c>
      <c r="C41" s="12"/>
      <c r="D41" s="12"/>
      <c r="E41" s="39" t="str">
        <f t="shared" si="0"/>
        <v/>
      </c>
      <c r="F41" s="16"/>
      <c r="G41" s="13"/>
      <c r="H41" s="13"/>
      <c r="I41" s="16"/>
      <c r="J41" s="14"/>
      <c r="K41" s="13"/>
      <c r="L41" s="13"/>
      <c r="M41" s="76"/>
      <c r="N41" s="31"/>
      <c r="O41" s="35">
        <f t="shared" si="1"/>
        <v>0</v>
      </c>
      <c r="P41" s="40"/>
      <c r="Q41" s="33"/>
      <c r="S41" s="67">
        <f t="shared" si="2"/>
        <v>0</v>
      </c>
      <c r="T41" s="67">
        <f t="shared" si="3"/>
        <v>0</v>
      </c>
      <c r="U41" s="67">
        <f t="shared" si="4"/>
        <v>0</v>
      </c>
      <c r="V41" s="67">
        <f t="shared" si="5"/>
        <v>0</v>
      </c>
      <c r="W41" s="67">
        <f t="shared" si="6"/>
        <v>0</v>
      </c>
      <c r="X41" s="67">
        <f t="shared" si="7"/>
        <v>0</v>
      </c>
      <c r="Y41" s="67">
        <f t="shared" si="8"/>
        <v>0</v>
      </c>
      <c r="Z41" s="67">
        <f t="shared" si="9"/>
        <v>0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2:37" ht="20" customHeight="1">
      <c r="B42" s="41">
        <f t="shared" si="11"/>
        <v>15</v>
      </c>
      <c r="C42" s="12"/>
      <c r="D42" s="12"/>
      <c r="E42" s="39" t="str">
        <f t="shared" si="0"/>
        <v/>
      </c>
      <c r="F42" s="16"/>
      <c r="G42" s="13"/>
      <c r="H42" s="13"/>
      <c r="I42" s="16"/>
      <c r="J42" s="14"/>
      <c r="K42" s="13"/>
      <c r="L42" s="13"/>
      <c r="M42" s="76"/>
      <c r="N42" s="31"/>
      <c r="O42" s="35">
        <f t="shared" si="1"/>
        <v>0</v>
      </c>
      <c r="P42" s="40"/>
      <c r="Q42" s="33"/>
      <c r="S42" s="67">
        <f t="shared" si="2"/>
        <v>0</v>
      </c>
      <c r="T42" s="67">
        <f t="shared" si="3"/>
        <v>0</v>
      </c>
      <c r="U42" s="67">
        <f t="shared" si="4"/>
        <v>0</v>
      </c>
      <c r="V42" s="67">
        <f t="shared" si="5"/>
        <v>0</v>
      </c>
      <c r="W42" s="67">
        <f t="shared" si="6"/>
        <v>0</v>
      </c>
      <c r="X42" s="67">
        <f t="shared" si="7"/>
        <v>0</v>
      </c>
      <c r="Y42" s="67">
        <f t="shared" si="8"/>
        <v>0</v>
      </c>
      <c r="Z42" s="67">
        <f t="shared" si="9"/>
        <v>0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2:37" ht="20" customHeight="1">
      <c r="B43" s="41">
        <f t="shared" si="11"/>
        <v>16</v>
      </c>
      <c r="C43" s="12"/>
      <c r="D43" s="12"/>
      <c r="E43" s="39" t="str">
        <f t="shared" si="0"/>
        <v/>
      </c>
      <c r="F43" s="16"/>
      <c r="G43" s="13"/>
      <c r="H43" s="13"/>
      <c r="I43" s="16"/>
      <c r="J43" s="14"/>
      <c r="K43" s="13"/>
      <c r="L43" s="13"/>
      <c r="M43" s="76"/>
      <c r="N43" s="31"/>
      <c r="O43" s="35">
        <f t="shared" si="1"/>
        <v>0</v>
      </c>
      <c r="P43" s="40"/>
      <c r="Q43" s="33"/>
      <c r="S43" s="67">
        <f t="shared" si="2"/>
        <v>0</v>
      </c>
      <c r="T43" s="67">
        <f t="shared" si="3"/>
        <v>0</v>
      </c>
      <c r="U43" s="67">
        <f t="shared" si="4"/>
        <v>0</v>
      </c>
      <c r="V43" s="67">
        <f t="shared" si="5"/>
        <v>0</v>
      </c>
      <c r="W43" s="67">
        <f t="shared" si="6"/>
        <v>0</v>
      </c>
      <c r="X43" s="67">
        <f t="shared" si="7"/>
        <v>0</v>
      </c>
      <c r="Y43" s="67">
        <f t="shared" si="8"/>
        <v>0</v>
      </c>
      <c r="Z43" s="67">
        <f t="shared" si="9"/>
        <v>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2:37" ht="20" customHeight="1">
      <c r="B44" s="41">
        <f t="shared" si="11"/>
        <v>17</v>
      </c>
      <c r="C44" s="12"/>
      <c r="D44" s="12"/>
      <c r="E44" s="39" t="str">
        <f t="shared" si="0"/>
        <v/>
      </c>
      <c r="F44" s="16"/>
      <c r="G44" s="13"/>
      <c r="H44" s="13"/>
      <c r="I44" s="16"/>
      <c r="J44" s="14"/>
      <c r="K44" s="13"/>
      <c r="L44" s="13"/>
      <c r="M44" s="76"/>
      <c r="N44" s="31"/>
      <c r="O44" s="35">
        <f t="shared" si="1"/>
        <v>0</v>
      </c>
      <c r="P44" s="40"/>
      <c r="Q44" s="33"/>
      <c r="S44" s="67">
        <f t="shared" si="2"/>
        <v>0</v>
      </c>
      <c r="T44" s="67">
        <f t="shared" si="3"/>
        <v>0</v>
      </c>
      <c r="U44" s="67">
        <f t="shared" si="4"/>
        <v>0</v>
      </c>
      <c r="V44" s="67">
        <f t="shared" si="5"/>
        <v>0</v>
      </c>
      <c r="W44" s="67">
        <f t="shared" si="6"/>
        <v>0</v>
      </c>
      <c r="X44" s="67">
        <f t="shared" si="7"/>
        <v>0</v>
      </c>
      <c r="Y44" s="67">
        <f t="shared" si="8"/>
        <v>0</v>
      </c>
      <c r="Z44" s="67">
        <f t="shared" si="9"/>
        <v>0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2:37" ht="20" customHeight="1">
      <c r="B45" s="41">
        <f t="shared" si="11"/>
        <v>18</v>
      </c>
      <c r="C45" s="12"/>
      <c r="D45" s="12"/>
      <c r="E45" s="39" t="str">
        <f t="shared" si="0"/>
        <v/>
      </c>
      <c r="F45" s="16"/>
      <c r="G45" s="13"/>
      <c r="H45" s="13"/>
      <c r="I45" s="16"/>
      <c r="J45" s="14"/>
      <c r="K45" s="13"/>
      <c r="L45" s="13"/>
      <c r="M45" s="76"/>
      <c r="N45" s="31"/>
      <c r="O45" s="35">
        <f t="shared" si="1"/>
        <v>0</v>
      </c>
      <c r="P45" s="40"/>
      <c r="Q45" s="33"/>
      <c r="S45" s="67">
        <f t="shared" si="2"/>
        <v>0</v>
      </c>
      <c r="T45" s="67">
        <f t="shared" si="3"/>
        <v>0</v>
      </c>
      <c r="U45" s="67">
        <f t="shared" si="4"/>
        <v>0</v>
      </c>
      <c r="V45" s="67">
        <f t="shared" si="5"/>
        <v>0</v>
      </c>
      <c r="W45" s="67">
        <f t="shared" si="6"/>
        <v>0</v>
      </c>
      <c r="X45" s="67">
        <f t="shared" si="7"/>
        <v>0</v>
      </c>
      <c r="Y45" s="67">
        <f t="shared" si="8"/>
        <v>0</v>
      </c>
      <c r="Z45" s="67">
        <f t="shared" si="9"/>
        <v>0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2:37" ht="20" customHeight="1">
      <c r="B46" s="41">
        <f t="shared" si="11"/>
        <v>19</v>
      </c>
      <c r="C46" s="12"/>
      <c r="D46" s="12"/>
      <c r="E46" s="39" t="str">
        <f t="shared" si="0"/>
        <v/>
      </c>
      <c r="F46" s="16"/>
      <c r="G46" s="13"/>
      <c r="H46" s="13"/>
      <c r="I46" s="16"/>
      <c r="J46" s="14"/>
      <c r="K46" s="13"/>
      <c r="L46" s="13"/>
      <c r="M46" s="76"/>
      <c r="N46" s="31"/>
      <c r="O46" s="35">
        <f t="shared" si="1"/>
        <v>0</v>
      </c>
      <c r="P46" s="40"/>
      <c r="Q46" s="33"/>
      <c r="S46" s="67">
        <f t="shared" si="2"/>
        <v>0</v>
      </c>
      <c r="T46" s="67">
        <f t="shared" si="3"/>
        <v>0</v>
      </c>
      <c r="U46" s="67">
        <f t="shared" si="4"/>
        <v>0</v>
      </c>
      <c r="V46" s="67">
        <f t="shared" si="5"/>
        <v>0</v>
      </c>
      <c r="W46" s="67">
        <f t="shared" si="6"/>
        <v>0</v>
      </c>
      <c r="X46" s="67">
        <f t="shared" si="7"/>
        <v>0</v>
      </c>
      <c r="Y46" s="67">
        <f t="shared" si="8"/>
        <v>0</v>
      </c>
      <c r="Z46" s="67">
        <f t="shared" si="9"/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2:37" ht="20" customHeight="1">
      <c r="B47" s="41">
        <f t="shared" si="11"/>
        <v>20</v>
      </c>
      <c r="C47" s="12"/>
      <c r="D47" s="12"/>
      <c r="E47" s="39" t="str">
        <f t="shared" si="0"/>
        <v/>
      </c>
      <c r="F47" s="16"/>
      <c r="G47" s="13"/>
      <c r="H47" s="13"/>
      <c r="I47" s="16"/>
      <c r="J47" s="14"/>
      <c r="K47" s="13"/>
      <c r="L47" s="13"/>
      <c r="M47" s="76"/>
      <c r="N47" s="31"/>
      <c r="O47" s="35">
        <f t="shared" si="1"/>
        <v>0</v>
      </c>
      <c r="P47" s="40"/>
      <c r="Q47" s="33"/>
      <c r="S47" s="67">
        <f t="shared" si="2"/>
        <v>0</v>
      </c>
      <c r="T47" s="67">
        <f t="shared" si="3"/>
        <v>0</v>
      </c>
      <c r="U47" s="67">
        <f t="shared" si="4"/>
        <v>0</v>
      </c>
      <c r="V47" s="67">
        <f t="shared" si="5"/>
        <v>0</v>
      </c>
      <c r="W47" s="67">
        <f t="shared" si="6"/>
        <v>0</v>
      </c>
      <c r="X47" s="67">
        <f t="shared" si="7"/>
        <v>0</v>
      </c>
      <c r="Y47" s="67">
        <f t="shared" si="8"/>
        <v>0</v>
      </c>
      <c r="Z47" s="67">
        <f t="shared" si="9"/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2:37" ht="20" customHeight="1">
      <c r="B48" s="41">
        <f t="shared" si="11"/>
        <v>21</v>
      </c>
      <c r="C48" s="12"/>
      <c r="D48" s="12"/>
      <c r="E48" s="39" t="str">
        <f t="shared" si="0"/>
        <v/>
      </c>
      <c r="F48" s="16"/>
      <c r="G48" s="13"/>
      <c r="H48" s="13"/>
      <c r="I48" s="16"/>
      <c r="J48" s="14"/>
      <c r="K48" s="13"/>
      <c r="L48" s="13"/>
      <c r="M48" s="76"/>
      <c r="N48" s="31"/>
      <c r="O48" s="35">
        <f t="shared" si="1"/>
        <v>0</v>
      </c>
      <c r="P48" s="40"/>
      <c r="Q48" s="33"/>
      <c r="S48" s="67">
        <f t="shared" si="2"/>
        <v>0</v>
      </c>
      <c r="T48" s="67">
        <f t="shared" si="3"/>
        <v>0</v>
      </c>
      <c r="U48" s="67">
        <f t="shared" si="4"/>
        <v>0</v>
      </c>
      <c r="V48" s="67">
        <f t="shared" si="5"/>
        <v>0</v>
      </c>
      <c r="W48" s="67">
        <f t="shared" si="6"/>
        <v>0</v>
      </c>
      <c r="X48" s="67">
        <f t="shared" si="7"/>
        <v>0</v>
      </c>
      <c r="Y48" s="67">
        <f t="shared" si="8"/>
        <v>0</v>
      </c>
      <c r="Z48" s="67">
        <f t="shared" si="9"/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2:37" ht="20" customHeight="1">
      <c r="B49" s="41">
        <f t="shared" si="11"/>
        <v>22</v>
      </c>
      <c r="C49" s="12"/>
      <c r="D49" s="12"/>
      <c r="E49" s="39" t="str">
        <f t="shared" si="0"/>
        <v/>
      </c>
      <c r="F49" s="16"/>
      <c r="G49" s="13"/>
      <c r="H49" s="13"/>
      <c r="I49" s="16"/>
      <c r="J49" s="14"/>
      <c r="K49" s="13"/>
      <c r="L49" s="13"/>
      <c r="M49" s="76"/>
      <c r="N49" s="31"/>
      <c r="O49" s="35">
        <f t="shared" si="1"/>
        <v>0</v>
      </c>
      <c r="P49" s="40"/>
      <c r="Q49" s="33"/>
      <c r="S49" s="67">
        <f t="shared" si="2"/>
        <v>0</v>
      </c>
      <c r="T49" s="67">
        <f t="shared" si="3"/>
        <v>0</v>
      </c>
      <c r="U49" s="67">
        <f t="shared" si="4"/>
        <v>0</v>
      </c>
      <c r="V49" s="67">
        <f t="shared" si="5"/>
        <v>0</v>
      </c>
      <c r="W49" s="67">
        <f t="shared" si="6"/>
        <v>0</v>
      </c>
      <c r="X49" s="67">
        <f t="shared" si="7"/>
        <v>0</v>
      </c>
      <c r="Y49" s="67">
        <f t="shared" si="8"/>
        <v>0</v>
      </c>
      <c r="Z49" s="67">
        <f t="shared" si="9"/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2:37" ht="20" customHeight="1">
      <c r="B50" s="41">
        <f t="shared" si="11"/>
        <v>23</v>
      </c>
      <c r="C50" s="12"/>
      <c r="D50" s="12"/>
      <c r="E50" s="39" t="str">
        <f t="shared" si="0"/>
        <v/>
      </c>
      <c r="F50" s="16"/>
      <c r="G50" s="13"/>
      <c r="H50" s="13"/>
      <c r="I50" s="16"/>
      <c r="J50" s="14"/>
      <c r="K50" s="13"/>
      <c r="L50" s="13"/>
      <c r="M50" s="76"/>
      <c r="N50" s="31"/>
      <c r="O50" s="35">
        <f t="shared" si="1"/>
        <v>0</v>
      </c>
      <c r="P50" s="40"/>
      <c r="Q50" s="33"/>
      <c r="S50" s="67">
        <f t="shared" si="2"/>
        <v>0</v>
      </c>
      <c r="T50" s="67">
        <f t="shared" si="3"/>
        <v>0</v>
      </c>
      <c r="U50" s="67">
        <f t="shared" si="4"/>
        <v>0</v>
      </c>
      <c r="V50" s="67">
        <f t="shared" si="5"/>
        <v>0</v>
      </c>
      <c r="W50" s="67">
        <f t="shared" si="6"/>
        <v>0</v>
      </c>
      <c r="X50" s="67">
        <f t="shared" si="7"/>
        <v>0</v>
      </c>
      <c r="Y50" s="67">
        <f t="shared" si="8"/>
        <v>0</v>
      </c>
      <c r="Z50" s="67">
        <f t="shared" si="9"/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2:37" ht="20" customHeight="1">
      <c r="B51" s="41">
        <f t="shared" si="11"/>
        <v>24</v>
      </c>
      <c r="C51" s="12"/>
      <c r="D51" s="12"/>
      <c r="E51" s="39" t="str">
        <f t="shared" si="0"/>
        <v/>
      </c>
      <c r="F51" s="16"/>
      <c r="G51" s="13"/>
      <c r="H51" s="13"/>
      <c r="I51" s="16"/>
      <c r="J51" s="14"/>
      <c r="K51" s="13"/>
      <c r="L51" s="13"/>
      <c r="M51" s="76"/>
      <c r="N51" s="31"/>
      <c r="O51" s="35">
        <f t="shared" si="1"/>
        <v>0</v>
      </c>
      <c r="P51" s="40"/>
      <c r="Q51" s="33"/>
      <c r="S51" s="67">
        <f t="shared" si="2"/>
        <v>0</v>
      </c>
      <c r="T51" s="67">
        <f t="shared" si="3"/>
        <v>0</v>
      </c>
      <c r="U51" s="67">
        <f t="shared" si="4"/>
        <v>0</v>
      </c>
      <c r="V51" s="67">
        <f t="shared" si="5"/>
        <v>0</v>
      </c>
      <c r="W51" s="67">
        <f t="shared" si="6"/>
        <v>0</v>
      </c>
      <c r="X51" s="67">
        <f t="shared" si="7"/>
        <v>0</v>
      </c>
      <c r="Y51" s="67">
        <f t="shared" si="8"/>
        <v>0</v>
      </c>
      <c r="Z51" s="67">
        <f t="shared" si="9"/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2:37" ht="20" customHeight="1">
      <c r="B52" s="41">
        <f t="shared" si="11"/>
        <v>25</v>
      </c>
      <c r="C52" s="12"/>
      <c r="D52" s="12"/>
      <c r="E52" s="39" t="str">
        <f t="shared" si="0"/>
        <v/>
      </c>
      <c r="F52" s="16"/>
      <c r="G52" s="13"/>
      <c r="H52" s="13"/>
      <c r="I52" s="16"/>
      <c r="J52" s="14"/>
      <c r="K52" s="13"/>
      <c r="L52" s="13"/>
      <c r="M52" s="76"/>
      <c r="N52" s="31"/>
      <c r="O52" s="35">
        <f t="shared" si="1"/>
        <v>0</v>
      </c>
      <c r="P52" s="40"/>
      <c r="Q52" s="33"/>
      <c r="S52" s="67">
        <f t="shared" si="2"/>
        <v>0</v>
      </c>
      <c r="T52" s="67">
        <f t="shared" si="3"/>
        <v>0</v>
      </c>
      <c r="U52" s="67">
        <f t="shared" si="4"/>
        <v>0</v>
      </c>
      <c r="V52" s="67">
        <f t="shared" si="5"/>
        <v>0</v>
      </c>
      <c r="W52" s="67">
        <f t="shared" si="6"/>
        <v>0</v>
      </c>
      <c r="X52" s="67">
        <f t="shared" si="7"/>
        <v>0</v>
      </c>
      <c r="Y52" s="67">
        <f t="shared" si="8"/>
        <v>0</v>
      </c>
      <c r="Z52" s="67">
        <f t="shared" si="9"/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2:37" ht="20" customHeight="1">
      <c r="B53" s="41">
        <f t="shared" si="11"/>
        <v>26</v>
      </c>
      <c r="C53" s="12"/>
      <c r="D53" s="12"/>
      <c r="E53" s="39" t="str">
        <f t="shared" si="0"/>
        <v/>
      </c>
      <c r="F53" s="16"/>
      <c r="G53" s="13"/>
      <c r="H53" s="13"/>
      <c r="I53" s="16"/>
      <c r="J53" s="14"/>
      <c r="K53" s="13"/>
      <c r="L53" s="13"/>
      <c r="M53" s="76"/>
      <c r="N53" s="31"/>
      <c r="O53" s="35">
        <f t="shared" si="1"/>
        <v>0</v>
      </c>
      <c r="P53" s="40"/>
      <c r="Q53" s="33"/>
      <c r="S53" s="67">
        <f t="shared" si="2"/>
        <v>0</v>
      </c>
      <c r="T53" s="67">
        <f t="shared" si="3"/>
        <v>0</v>
      </c>
      <c r="U53" s="67">
        <f t="shared" si="4"/>
        <v>0</v>
      </c>
      <c r="V53" s="67">
        <f t="shared" si="5"/>
        <v>0</v>
      </c>
      <c r="W53" s="67">
        <f t="shared" si="6"/>
        <v>0</v>
      </c>
      <c r="X53" s="67">
        <f t="shared" si="7"/>
        <v>0</v>
      </c>
      <c r="Y53" s="67">
        <f t="shared" si="8"/>
        <v>0</v>
      </c>
      <c r="Z53" s="67">
        <f t="shared" si="9"/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2:37" ht="7.5" customHeight="1" thickBot="1">
      <c r="B54" s="25"/>
      <c r="C54" s="24"/>
      <c r="D54" s="24"/>
      <c r="E54" s="30"/>
      <c r="F54" s="29"/>
      <c r="G54" s="26"/>
      <c r="H54" s="26"/>
      <c r="I54" s="27"/>
      <c r="J54" s="28"/>
      <c r="K54" s="26"/>
      <c r="L54" s="26"/>
      <c r="M54" s="77"/>
      <c r="N54" s="32"/>
      <c r="O54" s="37"/>
      <c r="P54" s="38"/>
      <c r="Q54" s="34"/>
    </row>
    <row r="55" spans="2:37" ht="12.75" customHeight="1" thickTop="1">
      <c r="C55" s="2"/>
      <c r="D55" s="2"/>
      <c r="E55" s="2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2:37" ht="19.5" customHeight="1">
      <c r="C56" s="5"/>
      <c r="D56" s="5"/>
      <c r="E56" s="2"/>
      <c r="F56" s="8"/>
      <c r="G56" s="6"/>
      <c r="H56" s="6"/>
      <c r="I56" s="6"/>
      <c r="J56" s="3"/>
      <c r="K56" s="3"/>
      <c r="L56" s="3"/>
      <c r="M56" s="3"/>
      <c r="N56" s="3"/>
      <c r="O56" s="3"/>
      <c r="P56" s="3"/>
      <c r="Q56" s="7"/>
      <c r="R56" s="11"/>
    </row>
  </sheetData>
  <sheetProtection password="8531" sheet="1" objects="1" scenarios="1" sort="0" autoFilter="0"/>
  <dataConsolidate/>
  <mergeCells count="18">
    <mergeCell ref="H25:K25"/>
    <mergeCell ref="L25:N25"/>
    <mergeCell ref="B23:Q23"/>
    <mergeCell ref="C25:C26"/>
    <mergeCell ref="D25:D26"/>
    <mergeCell ref="E25:E26"/>
    <mergeCell ref="F25:G25"/>
    <mergeCell ref="O25:P25"/>
    <mergeCell ref="C24:Q24"/>
    <mergeCell ref="C22:D22"/>
    <mergeCell ref="E21:F21"/>
    <mergeCell ref="C18:Q18"/>
    <mergeCell ref="B19:Q19"/>
    <mergeCell ref="C20:D20"/>
    <mergeCell ref="E20:F20"/>
    <mergeCell ref="G22:J22"/>
    <mergeCell ref="L22:N22"/>
    <mergeCell ref="C21:D21"/>
  </mergeCells>
  <phoneticPr fontId="0" type="noConversion"/>
  <dataValidations count="8">
    <dataValidation type="list" allowBlank="1" showInputMessage="1" showErrorMessage="1" sqref="F54:G54 K54:N54">
      <formula1>#REF!</formula1>
    </dataValidation>
    <dataValidation type="list" allowBlank="1" showInputMessage="1" showErrorMessage="1" sqref="H54">
      <formula1>#REF!</formula1>
    </dataValidation>
    <dataValidation type="list" allowBlank="1" showInputMessage="1" showErrorMessage="1" sqref="I54">
      <formula1>#REF!</formula1>
    </dataValidation>
    <dataValidation type="list" allowBlank="1" showInputMessage="1" showErrorMessage="1" sqref="J54">
      <formula1>#REF!</formula1>
    </dataValidation>
    <dataValidation type="list" allowBlank="1" showInputMessage="1" showErrorMessage="1" sqref="F27:F53">
      <formula1>$E$2:$E$17</formula1>
    </dataValidation>
    <dataValidation type="list" allowBlank="1" showInputMessage="1" showErrorMessage="1" sqref="G27:I53 K27:N53">
      <formula1>$F$2:$F$3</formula1>
    </dataValidation>
    <dataValidation type="list" allowBlank="1" showInputMessage="1" showErrorMessage="1" sqref="J27">
      <formula1>$G$2:$G$5</formula1>
    </dataValidation>
    <dataValidation type="list" allowBlank="1" showInputMessage="1" showErrorMessage="1" sqref="J28:J53">
      <formula1>$G$2:$G$6</formula1>
    </dataValidation>
  </dataValidations>
  <printOptions horizontalCentered="1"/>
  <pageMargins left="0.27559055118110237" right="0.27559055118110237" top="0.19685039370078741" bottom="0.19685039370078741" header="0.51181102362204722" footer="0.31496062992125984"/>
  <pageSetup paperSize="9" orientation="portrait" horizontalDpi="4294967292" verticalDpi="4294967292"/>
  <headerFooter>
    <oddFooter>&amp;R&amp;8strana &amp;P /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Štěpán</dc:creator>
  <cp:lastModifiedBy>Lukáš Andrlik</cp:lastModifiedBy>
  <cp:lastPrinted>2013-05-09T18:01:16Z</cp:lastPrinted>
  <dcterms:created xsi:type="dcterms:W3CDTF">2004-11-09T19:41:04Z</dcterms:created>
  <dcterms:modified xsi:type="dcterms:W3CDTF">2018-01-31T08:13:37Z</dcterms:modified>
</cp:coreProperties>
</file>